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H44" i="1"/>
  <c r="G44" i="1"/>
  <c r="F44" i="1"/>
  <c r="E44" i="1"/>
  <c r="E21" i="1"/>
  <c r="I39" i="1"/>
  <c r="H39" i="1"/>
  <c r="G39" i="1"/>
  <c r="F39" i="1"/>
  <c r="E39" i="1"/>
  <c r="E43" i="1"/>
  <c r="E42" i="1"/>
  <c r="E41" i="1"/>
  <c r="E40" i="1"/>
  <c r="I21" i="1" l="1"/>
  <c r="H21" i="1"/>
  <c r="G21" i="1"/>
  <c r="F21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I5" i="1" l="1"/>
  <c r="H5" i="1"/>
  <c r="G5" i="1"/>
  <c r="F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</calcChain>
</file>

<file path=xl/sharedStrings.xml><?xml version="1.0" encoding="utf-8"?>
<sst xmlns="http://schemas.openxmlformats.org/spreadsheetml/2006/main" count="123" uniqueCount="96">
  <si>
    <t>Можгинское</t>
  </si>
  <si>
    <t>населенный пункт</t>
  </si>
  <si>
    <t>проект</t>
  </si>
  <si>
    <t>жители</t>
  </si>
  <si>
    <t>спонсоры</t>
  </si>
  <si>
    <t>Горнякское</t>
  </si>
  <si>
    <t>Пазяльское</t>
  </si>
  <si>
    <t xml:space="preserve"> МБ</t>
  </si>
  <si>
    <t>д.Старые Какси</t>
  </si>
  <si>
    <t xml:space="preserve">          НАША ИНИЦИАТИВА</t>
  </si>
  <si>
    <t xml:space="preserve"> с.Большая Кибья</t>
  </si>
  <si>
    <t>Восстановление асфальтного покрытия беговой дорожки стадиона МБОУ Большекибьинская СОШ</t>
  </si>
  <si>
    <t>УР</t>
  </si>
  <si>
    <t>д. Малая Сюга</t>
  </si>
  <si>
    <t>Ремонт фасада и устройство входной группы в МБОУ "Малосюгинская СОШ"</t>
  </si>
  <si>
    <t xml:space="preserve"> с.Нынек</t>
  </si>
  <si>
    <t>Монтаж беговой дорожки стадиона МБОУ "Нынекская СОШ"</t>
  </si>
  <si>
    <t xml:space="preserve"> д.Большие Сибы</t>
  </si>
  <si>
    <t>Приобретение снегохода в МБОУ "Большесибинская ООШ"</t>
  </si>
  <si>
    <t>с.Пычас</t>
  </si>
  <si>
    <t>Асфальтирование тротуарных дорожек и оснащение спортивного участка спортивным оборудованием и покрытием на территории МБДОУ "Пычасский детский сад №1"</t>
  </si>
  <si>
    <t>д.Кватчи</t>
  </si>
  <si>
    <t>Ремонт улично-дорожной сети д.Кватчи Можгинского района УР</t>
  </si>
  <si>
    <t xml:space="preserve"> д.Поршур</t>
  </si>
  <si>
    <t>Ремонт улично-дорожного полотна по улицам Поршурская, Ключевая, Новая, Лесная в д.Поршур</t>
  </si>
  <si>
    <t>д.Чужьем</t>
  </si>
  <si>
    <t>Ремонт улично-дорожного полотна по ул.Садовая д.Чужьем Можгинского района УР</t>
  </si>
  <si>
    <t>д.Малый Кармыж</t>
  </si>
  <si>
    <t>Ремонт дорожного полотна по улице Садовой д.М.Кармыж Можгинского района УР</t>
  </si>
  <si>
    <t>с.Русский Пычас</t>
  </si>
  <si>
    <t>Ремонт дорожного полотна по улице Заречная с.Русский Пычас Можгинского района УР</t>
  </si>
  <si>
    <t>д.Акаршур</t>
  </si>
  <si>
    <t>Благоустройство территории памятника писателю Михаилу Коновалову</t>
  </si>
  <si>
    <t>д.Пазял</t>
  </si>
  <si>
    <t>Благоустройство зоны отдыха в парке д.Пазял Можгинского района УР</t>
  </si>
  <si>
    <t>д.Трактор</t>
  </si>
  <si>
    <t>Благоустройство центрального сквера деревни Трактор</t>
  </si>
  <si>
    <t>Благоустройство парка культуры и отдыха в д.Старые Какси</t>
  </si>
  <si>
    <t>с.Горняк</t>
  </si>
  <si>
    <t>Приобретение сцены разборной в СДК села Горняк</t>
  </si>
  <si>
    <t>Можгинский район  (дор.фонд)</t>
  </si>
  <si>
    <t>Можгинский район  (культура)</t>
  </si>
  <si>
    <t>Можгинский район  (образование)</t>
  </si>
  <si>
    <t>Информация о реализации проектов инициативного бюджетирования в 2021 году</t>
  </si>
  <si>
    <t>тыс.руб.</t>
  </si>
  <si>
    <t>Источник финансирования</t>
  </si>
  <si>
    <t>Исполнение</t>
  </si>
  <si>
    <t>Большекибьинское</t>
  </si>
  <si>
    <t xml:space="preserve"> д.Верхние Юри</t>
  </si>
  <si>
    <t>Приобретение щебня для ремонта улично-дорожного полотна по улице Юбилейная в  д.Верхние Юри</t>
  </si>
  <si>
    <t>д. Каменный Ключ</t>
  </si>
  <si>
    <t>Приобретение щебня для ремонта дорожного полотна по улицам Изошурская и Набережная  деревни Каменный Ключ</t>
  </si>
  <si>
    <t xml:space="preserve"> д.Атабаево</t>
  </si>
  <si>
    <t>Приобретение щебня для ремонта улично-дорожного полотна по улице Советской в   д.Атабаево</t>
  </si>
  <si>
    <t>Большепудгинское</t>
  </si>
  <si>
    <t xml:space="preserve"> д.Малая Сюга</t>
  </si>
  <si>
    <t>Ремонт части дорожного полотна улиц Садовая, Заречная в д.Малая Сюга</t>
  </si>
  <si>
    <t>д.Чумойтло</t>
  </si>
  <si>
    <t>Ремонт дороги по улице Железнодорожной  д.Чумойтло</t>
  </si>
  <si>
    <t>Маловоложикьинское</t>
  </si>
  <si>
    <t>с.Малая Воложикья</t>
  </si>
  <si>
    <t>Приобретение щебня для щебенения улиц в с.Малая Воложикья (улицы Цветочная, Родниковая, Садовая, Заречная, Центральная площадь)</t>
  </si>
  <si>
    <t xml:space="preserve"> д.Новые Юбери</t>
  </si>
  <si>
    <t>Приобретение щебня для ремонта автомобильной дороги улицы Родниковой в д.Новые Юбери</t>
  </si>
  <si>
    <t>с.Можга</t>
  </si>
  <si>
    <t>Приобретение щебня для ремонта автомобильной дороги улицы Вишурская в с.Можга</t>
  </si>
  <si>
    <t>д.Большие Сибы</t>
  </si>
  <si>
    <t>Приобретение щебня для ремонта автомобильной дороги улицы Садовой  д.Большие Сибы</t>
  </si>
  <si>
    <t>д.Александрово</t>
  </si>
  <si>
    <t>Приобретение щебня для ремонта автомобильной дороги улицы Садовой в д.Александрово</t>
  </si>
  <si>
    <t>д.Лесная Поляна</t>
  </si>
  <si>
    <t>Приобретение щебня для ремонта автомобильной дороги улицы Полевой в д.Лесная Поляна</t>
  </si>
  <si>
    <t>д.Старые Юбери</t>
  </si>
  <si>
    <t>Приобретение щебня для ремонта автомобильной дороги улиц Юберинская-Полевая в                                д.Старые Юбери</t>
  </si>
  <si>
    <t>Приобретение щебня для ремонта автомобильной дороги по улице Полевая в д.Старые Какси</t>
  </si>
  <si>
    <t>Проведение водопровода по улице Яблоневой в д.Лесная Поляна</t>
  </si>
  <si>
    <t>д.Ключи</t>
  </si>
  <si>
    <t>Приобретение щебня для ремонта улично-дорожного полотна по улице Зеленая д.Ключи протяженностью                   1,7 км</t>
  </si>
  <si>
    <t>Нышинское</t>
  </si>
  <si>
    <t>д.Ныша</t>
  </si>
  <si>
    <t>Ремонт улично-дорожного полотна по улицам Новая и Октября в  д.Ныша</t>
  </si>
  <si>
    <t>Кватчинское</t>
  </si>
  <si>
    <t>д.Водзя</t>
  </si>
  <si>
    <t>Ремонт улично-дорожной сети д.Водзя Можгинского района УР</t>
  </si>
  <si>
    <t>Муниципальное образование</t>
  </si>
  <si>
    <t xml:space="preserve">          НАШЕ СЕЛО</t>
  </si>
  <si>
    <t xml:space="preserve">          АТМОСФЕРА</t>
  </si>
  <si>
    <t>Молодежный туристический слёт 90-х</t>
  </si>
  <si>
    <t>Можгинский район</t>
  </si>
  <si>
    <t>п.Пычас</t>
  </si>
  <si>
    <t>Благоустройство территории Юбери-Парка</t>
  </si>
  <si>
    <t>СиЯй_пИшТЫ</t>
  </si>
  <si>
    <t>Танцуй и пой, село!</t>
  </si>
  <si>
    <t>д.Ст.Юбери</t>
  </si>
  <si>
    <t>с.Черемушки</t>
  </si>
  <si>
    <t>ВСЕГО по проектам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</si>
</sst>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165" fontId="6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1" fillId="0" borderId="1" xfId="0" applyFont="1" applyBorder="1"/>
    <xf numFmtId="0" fontId="6" fillId="3" borderId="6" xfId="0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vertical="center"/>
    </xf>
    <xf numFmtId="0" fontId="7" fillId="0" borderId="1" xfId="0" applyFont="1" applyFill="1" applyBorder="1"/>
    <xf numFmtId="165" fontId="4" fillId="0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165" fontId="4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FFFFCC"/>
      <color rgb="FFCCFFCC"/>
      <color rgb="FF008000"/>
      <color rgb="FFCCFFFF"/>
      <color rgb="FF008080"/>
      <color rgb="FF006600"/>
      <color rgb="FF0000CC"/>
      <color rgb="FF8000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="86" zoomScaleNormal="86" workbookViewId="0">
      <selection sqref="A1:I1"/>
    </sheetView>
  </sheetViews>
  <sheetFormatPr defaultRowHeight="15" x14ac:dyDescent="0.25"/>
  <cols>
    <col min="1" max="1" width="5.42578125" style="17" customWidth="1"/>
    <col min="2" max="2" width="22.42578125" style="17" customWidth="1"/>
    <col min="3" max="3" width="12" style="17" customWidth="1"/>
    <col min="4" max="4" width="52.42578125" style="17" customWidth="1"/>
    <col min="5" max="6" width="14.28515625" style="17" customWidth="1"/>
    <col min="7" max="7" width="14" style="17" customWidth="1"/>
    <col min="8" max="8" width="13.85546875" style="17" customWidth="1"/>
    <col min="9" max="9" width="13.140625" style="17" customWidth="1"/>
    <col min="10" max="16384" width="9.140625" style="17"/>
  </cols>
  <sheetData>
    <row r="1" spans="1:9" ht="27" customHeight="1" x14ac:dyDescent="0.25">
      <c r="A1" s="44" t="s">
        <v>43</v>
      </c>
      <c r="B1" s="44"/>
      <c r="C1" s="44"/>
      <c r="D1" s="44"/>
      <c r="E1" s="44"/>
      <c r="F1" s="44"/>
      <c r="G1" s="44"/>
      <c r="H1" s="44"/>
      <c r="I1" s="44"/>
    </row>
    <row r="2" spans="1:9" x14ac:dyDescent="0.25">
      <c r="I2" s="1" t="s">
        <v>44</v>
      </c>
    </row>
    <row r="3" spans="1:9" s="1" customFormat="1" ht="23.25" customHeight="1" x14ac:dyDescent="0.25">
      <c r="A3" s="10"/>
      <c r="B3" s="6" t="s">
        <v>84</v>
      </c>
      <c r="C3" s="8" t="s">
        <v>1</v>
      </c>
      <c r="D3" s="12" t="s">
        <v>2</v>
      </c>
      <c r="E3" s="18" t="s">
        <v>46</v>
      </c>
      <c r="F3" s="19" t="s">
        <v>45</v>
      </c>
      <c r="G3" s="19"/>
      <c r="H3" s="19"/>
      <c r="I3" s="19"/>
    </row>
    <row r="4" spans="1:9" s="2" customFormat="1" ht="25.5" customHeight="1" x14ac:dyDescent="0.25">
      <c r="A4" s="11"/>
      <c r="B4" s="7"/>
      <c r="C4" s="9"/>
      <c r="D4" s="13"/>
      <c r="E4" s="20"/>
      <c r="F4" s="16" t="s">
        <v>12</v>
      </c>
      <c r="G4" s="16" t="s">
        <v>7</v>
      </c>
      <c r="H4" s="16" t="s">
        <v>3</v>
      </c>
      <c r="I4" s="16" t="s">
        <v>4</v>
      </c>
    </row>
    <row r="5" spans="1:9" s="21" customFormat="1" ht="26.25" customHeight="1" x14ac:dyDescent="0.25">
      <c r="A5" s="26" t="s">
        <v>9</v>
      </c>
      <c r="B5" s="27"/>
      <c r="C5" s="27"/>
      <c r="D5" s="27"/>
      <c r="E5" s="28">
        <f>F5+G5+H5+I5</f>
        <v>13948.521490000001</v>
      </c>
      <c r="F5" s="28">
        <f>F6+F7+F8+F9+F10+F11+F12+F13+F14+F15+F16+F17+F18+F19+F20</f>
        <v>8958.2562500000004</v>
      </c>
      <c r="G5" s="28">
        <f t="shared" ref="G5:I5" si="0">G6+G7+G8+G9+G10+G11+G12+G13+G14+G15+G16+G17+G18+G19+G20</f>
        <v>2475.3588700000005</v>
      </c>
      <c r="H5" s="28">
        <f t="shared" si="0"/>
        <v>1258.0030899999999</v>
      </c>
      <c r="I5" s="28">
        <f t="shared" si="0"/>
        <v>1256.90328</v>
      </c>
    </row>
    <row r="6" spans="1:9" s="22" customFormat="1" ht="45" customHeight="1" x14ac:dyDescent="0.25">
      <c r="A6" s="4">
        <v>1</v>
      </c>
      <c r="B6" s="23" t="s">
        <v>42</v>
      </c>
      <c r="C6" s="32" t="s">
        <v>10</v>
      </c>
      <c r="D6" s="15" t="s">
        <v>11</v>
      </c>
      <c r="E6" s="41">
        <f>F6+G6+H6+I6</f>
        <v>1079.19</v>
      </c>
      <c r="F6" s="43">
        <v>741.82548999999995</v>
      </c>
      <c r="G6" s="43">
        <v>112.45483999999999</v>
      </c>
      <c r="H6" s="43">
        <v>112.45483</v>
      </c>
      <c r="I6" s="43">
        <v>112.45483999999999</v>
      </c>
    </row>
    <row r="7" spans="1:9" s="22" customFormat="1" ht="38.25" customHeight="1" x14ac:dyDescent="0.25">
      <c r="A7" s="4">
        <v>2</v>
      </c>
      <c r="B7" s="23" t="s">
        <v>42</v>
      </c>
      <c r="C7" s="33" t="s">
        <v>13</v>
      </c>
      <c r="D7" s="15" t="s">
        <v>14</v>
      </c>
      <c r="E7" s="41">
        <f t="shared" ref="E7:E20" si="1">F7+G7+H7+I7</f>
        <v>750.96900000000005</v>
      </c>
      <c r="F7" s="43">
        <v>516</v>
      </c>
      <c r="G7" s="43">
        <v>78.968999999999994</v>
      </c>
      <c r="H7" s="43">
        <v>78</v>
      </c>
      <c r="I7" s="43">
        <v>78</v>
      </c>
    </row>
    <row r="8" spans="1:9" s="22" customFormat="1" ht="39" customHeight="1" x14ac:dyDescent="0.25">
      <c r="A8" s="4">
        <v>3</v>
      </c>
      <c r="B8" s="23" t="s">
        <v>42</v>
      </c>
      <c r="C8" s="34" t="s">
        <v>15</v>
      </c>
      <c r="D8" s="15" t="s">
        <v>16</v>
      </c>
      <c r="E8" s="41">
        <f t="shared" si="1"/>
        <v>516.48860000000002</v>
      </c>
      <c r="F8" s="43">
        <v>351.38630000000001</v>
      </c>
      <c r="G8" s="43">
        <v>59.686459999999997</v>
      </c>
      <c r="H8" s="43">
        <v>52.707920000000001</v>
      </c>
      <c r="I8" s="43">
        <v>52.707920000000001</v>
      </c>
    </row>
    <row r="9" spans="1:9" s="22" customFormat="1" ht="36.75" customHeight="1" x14ac:dyDescent="0.25">
      <c r="A9" s="4">
        <v>4</v>
      </c>
      <c r="B9" s="23" t="s">
        <v>42</v>
      </c>
      <c r="C9" s="33" t="s">
        <v>17</v>
      </c>
      <c r="D9" s="15" t="s">
        <v>18</v>
      </c>
      <c r="E9" s="41">
        <f t="shared" si="1"/>
        <v>329</v>
      </c>
      <c r="F9" s="43">
        <v>226.12696</v>
      </c>
      <c r="G9" s="43">
        <v>33.967610000000001</v>
      </c>
      <c r="H9" s="43">
        <v>34.937989999999999</v>
      </c>
      <c r="I9" s="43">
        <v>33.967440000000003</v>
      </c>
    </row>
    <row r="10" spans="1:9" s="22" customFormat="1" ht="68.25" customHeight="1" x14ac:dyDescent="0.25">
      <c r="A10" s="4">
        <v>5</v>
      </c>
      <c r="B10" s="23" t="s">
        <v>42</v>
      </c>
      <c r="C10" s="34" t="s">
        <v>19</v>
      </c>
      <c r="D10" s="15" t="s">
        <v>20</v>
      </c>
      <c r="E10" s="41">
        <f t="shared" si="1"/>
        <v>1245.0509999999999</v>
      </c>
      <c r="F10" s="43">
        <v>866</v>
      </c>
      <c r="G10" s="43">
        <v>169.05099999999999</v>
      </c>
      <c r="H10" s="43">
        <v>100</v>
      </c>
      <c r="I10" s="43">
        <v>110</v>
      </c>
    </row>
    <row r="11" spans="1:9" s="22" customFormat="1" ht="39.75" customHeight="1" x14ac:dyDescent="0.25">
      <c r="A11" s="4">
        <v>6</v>
      </c>
      <c r="B11" s="23" t="s">
        <v>40</v>
      </c>
      <c r="C11" s="33" t="s">
        <v>21</v>
      </c>
      <c r="D11" s="15" t="s">
        <v>22</v>
      </c>
      <c r="E11" s="41">
        <f t="shared" si="1"/>
        <v>1240.4276400000001</v>
      </c>
      <c r="F11" s="43">
        <v>844.17551000000003</v>
      </c>
      <c r="G11" s="43">
        <v>126.74442000000001</v>
      </c>
      <c r="H11" s="43">
        <v>126.91125</v>
      </c>
      <c r="I11" s="43">
        <v>142.59645999999998</v>
      </c>
    </row>
    <row r="12" spans="1:9" s="22" customFormat="1" ht="51" customHeight="1" x14ac:dyDescent="0.25">
      <c r="A12" s="4">
        <v>7</v>
      </c>
      <c r="B12" s="23" t="s">
        <v>40</v>
      </c>
      <c r="C12" s="33" t="s">
        <v>23</v>
      </c>
      <c r="D12" s="15" t="s">
        <v>24</v>
      </c>
      <c r="E12" s="41">
        <f t="shared" si="1"/>
        <v>1966.6579999999999</v>
      </c>
      <c r="F12" s="43">
        <v>1000</v>
      </c>
      <c r="G12" s="43">
        <v>716.65800000000002</v>
      </c>
      <c r="H12" s="43">
        <v>150</v>
      </c>
      <c r="I12" s="43">
        <v>100</v>
      </c>
    </row>
    <row r="13" spans="1:9" s="22" customFormat="1" ht="41.25" customHeight="1" x14ac:dyDescent="0.25">
      <c r="A13" s="4">
        <v>8</v>
      </c>
      <c r="B13" s="23" t="s">
        <v>40</v>
      </c>
      <c r="C13" s="34" t="s">
        <v>25</v>
      </c>
      <c r="D13" s="15" t="s">
        <v>26</v>
      </c>
      <c r="E13" s="41">
        <f t="shared" si="1"/>
        <v>1058.5148300000001</v>
      </c>
      <c r="F13" s="43">
        <v>686.54954000000009</v>
      </c>
      <c r="G13" s="43">
        <v>165.1696</v>
      </c>
      <c r="H13" s="43">
        <v>103.31528</v>
      </c>
      <c r="I13" s="43">
        <v>103.48041000000001</v>
      </c>
    </row>
    <row r="14" spans="1:9" s="22" customFormat="1" ht="35.25" customHeight="1" x14ac:dyDescent="0.25">
      <c r="A14" s="4">
        <v>9</v>
      </c>
      <c r="B14" s="23" t="s">
        <v>40</v>
      </c>
      <c r="C14" s="33" t="s">
        <v>27</v>
      </c>
      <c r="D14" s="15" t="s">
        <v>28</v>
      </c>
      <c r="E14" s="41">
        <f t="shared" si="1"/>
        <v>621.73769000000004</v>
      </c>
      <c r="F14" s="43">
        <v>417.89974000000001</v>
      </c>
      <c r="G14" s="43">
        <v>66.527799999999999</v>
      </c>
      <c r="H14" s="43">
        <v>62.684839999999994</v>
      </c>
      <c r="I14" s="43">
        <v>74.625309999999999</v>
      </c>
    </row>
    <row r="15" spans="1:9" s="22" customFormat="1" ht="43.5" customHeight="1" x14ac:dyDescent="0.25">
      <c r="A15" s="4">
        <v>10</v>
      </c>
      <c r="B15" s="23" t="s">
        <v>40</v>
      </c>
      <c r="C15" s="33" t="s">
        <v>29</v>
      </c>
      <c r="D15" s="15" t="s">
        <v>30</v>
      </c>
      <c r="E15" s="41">
        <f t="shared" si="1"/>
        <v>1919.9913199999999</v>
      </c>
      <c r="F15" s="43">
        <v>959.99950000000001</v>
      </c>
      <c r="G15" s="43">
        <v>657.59127000000001</v>
      </c>
      <c r="H15" s="43">
        <v>144.00030999999998</v>
      </c>
      <c r="I15" s="43">
        <v>158.40024</v>
      </c>
    </row>
    <row r="16" spans="1:9" s="22" customFormat="1" ht="37.5" customHeight="1" x14ac:dyDescent="0.25">
      <c r="A16" s="4">
        <v>11</v>
      </c>
      <c r="B16" s="24" t="s">
        <v>5</v>
      </c>
      <c r="C16" s="33" t="s">
        <v>31</v>
      </c>
      <c r="D16" s="15" t="s">
        <v>32</v>
      </c>
      <c r="E16" s="41">
        <f t="shared" si="1"/>
        <v>298.99919999999997</v>
      </c>
      <c r="F16" s="43">
        <v>206</v>
      </c>
      <c r="G16" s="43">
        <v>30.999200000000002</v>
      </c>
      <c r="H16" s="43">
        <v>31</v>
      </c>
      <c r="I16" s="43">
        <v>31</v>
      </c>
    </row>
    <row r="17" spans="1:9" s="22" customFormat="1" ht="34.5" customHeight="1" x14ac:dyDescent="0.25">
      <c r="A17" s="4">
        <v>12</v>
      </c>
      <c r="B17" s="24" t="s">
        <v>6</v>
      </c>
      <c r="C17" s="33" t="s">
        <v>33</v>
      </c>
      <c r="D17" s="15" t="s">
        <v>34</v>
      </c>
      <c r="E17" s="41">
        <f t="shared" si="1"/>
        <v>565</v>
      </c>
      <c r="F17" s="43">
        <v>432.13099999999997</v>
      </c>
      <c r="G17" s="43">
        <v>42.869</v>
      </c>
      <c r="H17" s="43">
        <v>45</v>
      </c>
      <c r="I17" s="43">
        <v>45</v>
      </c>
    </row>
    <row r="18" spans="1:9" s="22" customFormat="1" ht="27.75" customHeight="1" x14ac:dyDescent="0.25">
      <c r="A18" s="4">
        <v>13</v>
      </c>
      <c r="B18" s="24" t="s">
        <v>0</v>
      </c>
      <c r="C18" s="34" t="s">
        <v>35</v>
      </c>
      <c r="D18" s="15" t="s">
        <v>36</v>
      </c>
      <c r="E18" s="41">
        <f t="shared" si="1"/>
        <v>1070.0376000000001</v>
      </c>
      <c r="F18" s="43">
        <v>736.99972000000002</v>
      </c>
      <c r="G18" s="43">
        <v>110.54996000000001</v>
      </c>
      <c r="H18" s="43">
        <v>111.93796</v>
      </c>
      <c r="I18" s="43">
        <v>110.54996000000001</v>
      </c>
    </row>
    <row r="19" spans="1:9" s="22" customFormat="1" ht="39" customHeight="1" x14ac:dyDescent="0.25">
      <c r="A19" s="5">
        <v>14</v>
      </c>
      <c r="B19" s="23" t="s">
        <v>41</v>
      </c>
      <c r="C19" s="35" t="s">
        <v>8</v>
      </c>
      <c r="D19" s="25" t="s">
        <v>37</v>
      </c>
      <c r="E19" s="41">
        <f t="shared" si="1"/>
        <v>990.45660999999996</v>
      </c>
      <c r="F19" s="43">
        <v>769.02460999999994</v>
      </c>
      <c r="G19" s="43">
        <v>73.5</v>
      </c>
      <c r="H19" s="43">
        <v>74.432000000000002</v>
      </c>
      <c r="I19" s="43">
        <v>73.5</v>
      </c>
    </row>
    <row r="20" spans="1:9" s="22" customFormat="1" ht="36.75" customHeight="1" x14ac:dyDescent="0.25">
      <c r="A20" s="4">
        <v>15</v>
      </c>
      <c r="B20" s="23" t="s">
        <v>41</v>
      </c>
      <c r="C20" s="34" t="s">
        <v>38</v>
      </c>
      <c r="D20" s="15" t="s">
        <v>39</v>
      </c>
      <c r="E20" s="41">
        <f t="shared" si="1"/>
        <v>296</v>
      </c>
      <c r="F20" s="43">
        <v>204.13788</v>
      </c>
      <c r="G20" s="43">
        <v>30.620709999999999</v>
      </c>
      <c r="H20" s="43">
        <v>30.620709999999999</v>
      </c>
      <c r="I20" s="43">
        <v>30.620699999999999</v>
      </c>
    </row>
    <row r="21" spans="1:9" s="3" customFormat="1" ht="25.5" customHeight="1" x14ac:dyDescent="0.25">
      <c r="A21" s="26" t="s">
        <v>85</v>
      </c>
      <c r="B21" s="27"/>
      <c r="C21" s="27"/>
      <c r="D21" s="27"/>
      <c r="E21" s="28">
        <f>E22+E23+E24+E25+E26+E27+E28+E29+E30+E31+E32+E33+E34+E35+E36+E37+E38</f>
        <v>13805.762900000002</v>
      </c>
      <c r="F21" s="28">
        <f t="shared" ref="F21:I21" si="2">F22+F23+F24+F25+F26+F27+F28+F29+F30+F31+F32+F33+F34+F35+F36+F37+F38</f>
        <v>0</v>
      </c>
      <c r="G21" s="28">
        <f t="shared" si="2"/>
        <v>11929.02564</v>
      </c>
      <c r="H21" s="28">
        <f t="shared" si="2"/>
        <v>1257.3503699999999</v>
      </c>
      <c r="I21" s="28">
        <f t="shared" si="2"/>
        <v>619.38688999999999</v>
      </c>
    </row>
    <row r="22" spans="1:9" ht="30" x14ac:dyDescent="0.25">
      <c r="A22" s="4">
        <v>1</v>
      </c>
      <c r="B22" s="24" t="s">
        <v>47</v>
      </c>
      <c r="C22" s="30" t="s">
        <v>48</v>
      </c>
      <c r="D22" s="23" t="s">
        <v>49</v>
      </c>
      <c r="E22" s="41">
        <f>F22+G22+H22+I22</f>
        <v>1132</v>
      </c>
      <c r="F22" s="42"/>
      <c r="G22" s="43">
        <v>943.33334000000002</v>
      </c>
      <c r="H22" s="43">
        <v>94.333330000000004</v>
      </c>
      <c r="I22" s="43">
        <v>94.333330000000004</v>
      </c>
    </row>
    <row r="23" spans="1:9" ht="49.5" customHeight="1" x14ac:dyDescent="0.25">
      <c r="A23" s="4">
        <v>2</v>
      </c>
      <c r="B23" s="24" t="s">
        <v>47</v>
      </c>
      <c r="C23" s="31" t="s">
        <v>50</v>
      </c>
      <c r="D23" s="29" t="s">
        <v>51</v>
      </c>
      <c r="E23" s="41">
        <f t="shared" ref="E23:E43" si="3">F23+G23+H23+I23</f>
        <v>1194</v>
      </c>
      <c r="F23" s="42"/>
      <c r="G23" s="43">
        <v>995</v>
      </c>
      <c r="H23" s="43">
        <v>105.47</v>
      </c>
      <c r="I23" s="43">
        <v>93.53</v>
      </c>
    </row>
    <row r="24" spans="1:9" ht="36.75" customHeight="1" x14ac:dyDescent="0.25">
      <c r="A24" s="4">
        <v>3</v>
      </c>
      <c r="B24" s="24" t="s">
        <v>47</v>
      </c>
      <c r="C24" s="31" t="s">
        <v>52</v>
      </c>
      <c r="D24" s="23" t="s">
        <v>53</v>
      </c>
      <c r="E24" s="41">
        <f t="shared" si="3"/>
        <v>1158</v>
      </c>
      <c r="F24" s="42"/>
      <c r="G24" s="43">
        <v>965</v>
      </c>
      <c r="H24" s="43">
        <v>96.5</v>
      </c>
      <c r="I24" s="43">
        <v>96.5</v>
      </c>
    </row>
    <row r="25" spans="1:9" ht="34.5" customHeight="1" x14ac:dyDescent="0.25">
      <c r="A25" s="4">
        <v>4</v>
      </c>
      <c r="B25" s="24" t="s">
        <v>54</v>
      </c>
      <c r="C25" s="31" t="s">
        <v>55</v>
      </c>
      <c r="D25" s="14" t="s">
        <v>56</v>
      </c>
      <c r="E25" s="41">
        <f t="shared" si="3"/>
        <v>520.20381999999995</v>
      </c>
      <c r="F25" s="42"/>
      <c r="G25" s="43">
        <v>467.08467999999999</v>
      </c>
      <c r="H25" s="43">
        <v>53.119140000000002</v>
      </c>
      <c r="I25" s="43"/>
    </row>
    <row r="26" spans="1:9" ht="31.5" x14ac:dyDescent="0.25">
      <c r="A26" s="4">
        <v>5</v>
      </c>
      <c r="B26" s="24" t="s">
        <v>5</v>
      </c>
      <c r="C26" s="31" t="s">
        <v>57</v>
      </c>
      <c r="D26" s="14" t="s">
        <v>58</v>
      </c>
      <c r="E26" s="41">
        <f t="shared" si="3"/>
        <v>225</v>
      </c>
      <c r="F26" s="42"/>
      <c r="G26" s="43">
        <v>202.49956</v>
      </c>
      <c r="H26" s="43">
        <v>22.500439999999998</v>
      </c>
      <c r="I26" s="43"/>
    </row>
    <row r="27" spans="1:9" ht="51.75" customHeight="1" x14ac:dyDescent="0.25">
      <c r="A27" s="4">
        <v>6</v>
      </c>
      <c r="B27" s="24" t="s">
        <v>59</v>
      </c>
      <c r="C27" s="31" t="s">
        <v>60</v>
      </c>
      <c r="D27" s="29" t="s">
        <v>61</v>
      </c>
      <c r="E27" s="41">
        <f t="shared" si="3"/>
        <v>1175.01</v>
      </c>
      <c r="F27" s="42"/>
      <c r="G27" s="43">
        <v>940.00800000000004</v>
      </c>
      <c r="H27" s="43">
        <v>94.000799999999998</v>
      </c>
      <c r="I27" s="43">
        <v>141.00120000000001</v>
      </c>
    </row>
    <row r="28" spans="1:9" ht="33.75" customHeight="1" x14ac:dyDescent="0.25">
      <c r="A28" s="4">
        <v>7</v>
      </c>
      <c r="B28" s="24" t="s">
        <v>0</v>
      </c>
      <c r="C28" s="31" t="s">
        <v>62</v>
      </c>
      <c r="D28" s="23" t="s">
        <v>63</v>
      </c>
      <c r="E28" s="41">
        <f t="shared" si="3"/>
        <v>235.0625</v>
      </c>
      <c r="F28" s="42"/>
      <c r="G28" s="43">
        <v>179.50226999999998</v>
      </c>
      <c r="H28" s="43">
        <v>18.52008</v>
      </c>
      <c r="I28" s="43">
        <v>37.040150000000004</v>
      </c>
    </row>
    <row r="29" spans="1:9" ht="33.75" customHeight="1" x14ac:dyDescent="0.25">
      <c r="A29" s="4">
        <v>8</v>
      </c>
      <c r="B29" s="24" t="s">
        <v>0</v>
      </c>
      <c r="C29" s="31" t="s">
        <v>64</v>
      </c>
      <c r="D29" s="23" t="s">
        <v>65</v>
      </c>
      <c r="E29" s="41">
        <f t="shared" si="3"/>
        <v>1107.9324999999999</v>
      </c>
      <c r="F29" s="42"/>
      <c r="G29" s="43">
        <v>995</v>
      </c>
      <c r="H29" s="43">
        <v>100.495</v>
      </c>
      <c r="I29" s="43">
        <v>12.4375</v>
      </c>
    </row>
    <row r="30" spans="1:9" ht="34.5" customHeight="1" x14ac:dyDescent="0.25">
      <c r="A30" s="4">
        <v>9</v>
      </c>
      <c r="B30" s="24" t="s">
        <v>0</v>
      </c>
      <c r="C30" s="31" t="s">
        <v>66</v>
      </c>
      <c r="D30" s="23" t="s">
        <v>67</v>
      </c>
      <c r="E30" s="41">
        <f t="shared" si="3"/>
        <v>834.59999999999991</v>
      </c>
      <c r="F30" s="42"/>
      <c r="G30" s="43">
        <v>755.625</v>
      </c>
      <c r="H30" s="43">
        <v>76.05</v>
      </c>
      <c r="I30" s="43">
        <v>2.9249999999999998</v>
      </c>
    </row>
    <row r="31" spans="1:9" ht="30" x14ac:dyDescent="0.25">
      <c r="A31" s="4">
        <v>10</v>
      </c>
      <c r="B31" s="24" t="s">
        <v>0</v>
      </c>
      <c r="C31" s="31" t="s">
        <v>68</v>
      </c>
      <c r="D31" s="23" t="s">
        <v>69</v>
      </c>
      <c r="E31" s="41">
        <f t="shared" si="3"/>
        <v>812.25</v>
      </c>
      <c r="F31" s="42"/>
      <c r="G31" s="43">
        <v>736.25</v>
      </c>
      <c r="H31" s="43">
        <v>74.099999999999994</v>
      </c>
      <c r="I31" s="43">
        <v>1.9</v>
      </c>
    </row>
    <row r="32" spans="1:9" ht="30" x14ac:dyDescent="0.25">
      <c r="A32" s="4">
        <v>11</v>
      </c>
      <c r="B32" s="24" t="s">
        <v>0</v>
      </c>
      <c r="C32" s="31" t="s">
        <v>70</v>
      </c>
      <c r="D32" s="23" t="s">
        <v>71</v>
      </c>
      <c r="E32" s="41">
        <f t="shared" si="3"/>
        <v>676.94</v>
      </c>
      <c r="F32" s="42"/>
      <c r="G32" s="43">
        <v>613.59</v>
      </c>
      <c r="H32" s="43">
        <v>62.445</v>
      </c>
      <c r="I32" s="43">
        <v>0.90500000000000003</v>
      </c>
    </row>
    <row r="33" spans="1:9" ht="45" x14ac:dyDescent="0.25">
      <c r="A33" s="4">
        <v>12</v>
      </c>
      <c r="B33" s="24" t="s">
        <v>0</v>
      </c>
      <c r="C33" s="31" t="s">
        <v>72</v>
      </c>
      <c r="D33" s="23" t="s">
        <v>73</v>
      </c>
      <c r="E33" s="41">
        <f t="shared" si="3"/>
        <v>1117.5</v>
      </c>
      <c r="F33" s="42"/>
      <c r="G33" s="43">
        <v>1000</v>
      </c>
      <c r="H33" s="43">
        <v>102.5</v>
      </c>
      <c r="I33" s="43">
        <v>15</v>
      </c>
    </row>
    <row r="34" spans="1:9" ht="30" x14ac:dyDescent="0.25">
      <c r="A34" s="4">
        <v>13</v>
      </c>
      <c r="B34" s="24" t="s">
        <v>0</v>
      </c>
      <c r="C34" s="31" t="s">
        <v>8</v>
      </c>
      <c r="D34" s="23" t="s">
        <v>74</v>
      </c>
      <c r="E34" s="41">
        <f t="shared" si="3"/>
        <v>440.8</v>
      </c>
      <c r="F34" s="42"/>
      <c r="G34" s="43">
        <v>399</v>
      </c>
      <c r="H34" s="43">
        <v>40.85</v>
      </c>
      <c r="I34" s="43">
        <v>0.95</v>
      </c>
    </row>
    <row r="35" spans="1:9" ht="30" x14ac:dyDescent="0.25">
      <c r="A35" s="4">
        <v>14</v>
      </c>
      <c r="B35" s="24" t="s">
        <v>0</v>
      </c>
      <c r="C35" s="31" t="s">
        <v>70</v>
      </c>
      <c r="D35" s="23" t="s">
        <v>75</v>
      </c>
      <c r="E35" s="41">
        <f t="shared" si="3"/>
        <v>477.57493000000005</v>
      </c>
      <c r="F35" s="42"/>
      <c r="G35" s="43">
        <v>425.04169000000002</v>
      </c>
      <c r="H35" s="43">
        <v>47.757489999999997</v>
      </c>
      <c r="I35" s="43">
        <v>4.7757500000000004</v>
      </c>
    </row>
    <row r="36" spans="1:9" ht="45" x14ac:dyDescent="0.25">
      <c r="A36" s="4">
        <v>15</v>
      </c>
      <c r="B36" s="24" t="s">
        <v>6</v>
      </c>
      <c r="C36" s="31" t="s">
        <v>76</v>
      </c>
      <c r="D36" s="23" t="s">
        <v>77</v>
      </c>
      <c r="E36" s="41">
        <f t="shared" si="3"/>
        <v>1027.50055</v>
      </c>
      <c r="F36" s="42"/>
      <c r="G36" s="43">
        <v>934.09141</v>
      </c>
      <c r="H36" s="43">
        <v>93.409139999999994</v>
      </c>
      <c r="I36" s="43"/>
    </row>
    <row r="37" spans="1:9" ht="40.5" customHeight="1" x14ac:dyDescent="0.25">
      <c r="A37" s="4">
        <v>16</v>
      </c>
      <c r="B37" s="24" t="s">
        <v>78</v>
      </c>
      <c r="C37" s="31" t="s">
        <v>79</v>
      </c>
      <c r="D37" s="23" t="s">
        <v>80</v>
      </c>
      <c r="E37" s="41">
        <f t="shared" si="3"/>
        <v>980.58860000000004</v>
      </c>
      <c r="F37" s="42"/>
      <c r="G37" s="43">
        <v>749.99968999999999</v>
      </c>
      <c r="H37" s="43">
        <v>112.49995</v>
      </c>
      <c r="I37" s="43">
        <v>118.08896</v>
      </c>
    </row>
    <row r="38" spans="1:9" ht="44.25" customHeight="1" x14ac:dyDescent="0.25">
      <c r="A38" s="4">
        <v>17</v>
      </c>
      <c r="B38" s="24" t="s">
        <v>81</v>
      </c>
      <c r="C38" s="31" t="s">
        <v>82</v>
      </c>
      <c r="D38" s="23" t="s">
        <v>83</v>
      </c>
      <c r="E38" s="41">
        <f t="shared" si="3"/>
        <v>690.8</v>
      </c>
      <c r="F38" s="42"/>
      <c r="G38" s="43">
        <v>628</v>
      </c>
      <c r="H38" s="43">
        <v>62.8</v>
      </c>
      <c r="I38" s="43">
        <v>0</v>
      </c>
    </row>
    <row r="39" spans="1:9" s="21" customFormat="1" ht="41.25" customHeight="1" x14ac:dyDescent="0.25">
      <c r="A39" s="36" t="s">
        <v>86</v>
      </c>
      <c r="B39" s="36"/>
      <c r="C39" s="36"/>
      <c r="D39" s="36"/>
      <c r="E39" s="28">
        <f>E40+E41+E42+E43</f>
        <v>1040.0699399999999</v>
      </c>
      <c r="F39" s="28">
        <f t="shared" ref="F39:I39" si="4">F40+F41+F42+F43</f>
        <v>857.20352000000003</v>
      </c>
      <c r="G39" s="28">
        <f t="shared" si="4"/>
        <v>182.86642000000001</v>
      </c>
      <c r="H39" s="28">
        <f t="shared" si="4"/>
        <v>0</v>
      </c>
      <c r="I39" s="28">
        <f t="shared" si="4"/>
        <v>0</v>
      </c>
    </row>
    <row r="40" spans="1:9" s="1" customFormat="1" ht="26.25" customHeight="1" x14ac:dyDescent="0.25">
      <c r="A40" s="37">
        <v>1</v>
      </c>
      <c r="B40" s="24" t="s">
        <v>88</v>
      </c>
      <c r="C40" s="38" t="s">
        <v>89</v>
      </c>
      <c r="D40" s="37" t="s">
        <v>87</v>
      </c>
      <c r="E40" s="41">
        <f t="shared" si="3"/>
        <v>133.62900000000002</v>
      </c>
      <c r="F40" s="45">
        <v>98.859120000000004</v>
      </c>
      <c r="G40" s="45">
        <v>34.769880000000001</v>
      </c>
      <c r="H40" s="45"/>
      <c r="I40" s="45"/>
    </row>
    <row r="41" spans="1:9" s="1" customFormat="1" ht="21" customHeight="1" x14ac:dyDescent="0.25">
      <c r="A41" s="37">
        <v>1</v>
      </c>
      <c r="B41" s="24" t="s">
        <v>88</v>
      </c>
      <c r="C41" s="38" t="s">
        <v>93</v>
      </c>
      <c r="D41" s="39" t="s">
        <v>90</v>
      </c>
      <c r="E41" s="41">
        <f t="shared" si="3"/>
        <v>300</v>
      </c>
      <c r="F41" s="45">
        <v>255</v>
      </c>
      <c r="G41" s="45">
        <v>45</v>
      </c>
      <c r="H41" s="45"/>
      <c r="I41" s="45"/>
    </row>
    <row r="42" spans="1:9" s="1" customFormat="1" ht="21.75" customHeight="1" x14ac:dyDescent="0.25">
      <c r="A42" s="37">
        <v>1</v>
      </c>
      <c r="B42" s="24" t="s">
        <v>88</v>
      </c>
      <c r="C42" s="38" t="s">
        <v>33</v>
      </c>
      <c r="D42" s="39" t="s">
        <v>91</v>
      </c>
      <c r="E42" s="41">
        <f t="shared" si="3"/>
        <v>270.95</v>
      </c>
      <c r="F42" s="45">
        <v>226.28523999999999</v>
      </c>
      <c r="G42" s="45">
        <v>44.664760000000001</v>
      </c>
      <c r="H42" s="45"/>
      <c r="I42" s="45"/>
    </row>
    <row r="43" spans="1:9" s="1" customFormat="1" ht="20.25" customHeight="1" x14ac:dyDescent="0.25">
      <c r="A43" s="37">
        <v>1</v>
      </c>
      <c r="B43" s="24" t="s">
        <v>88</v>
      </c>
      <c r="C43" s="38" t="s">
        <v>94</v>
      </c>
      <c r="D43" s="39" t="s">
        <v>92</v>
      </c>
      <c r="E43" s="41">
        <f t="shared" si="3"/>
        <v>335.49094000000002</v>
      </c>
      <c r="F43" s="45">
        <v>277.05916000000002</v>
      </c>
      <c r="G43" s="45">
        <v>58.431780000000003</v>
      </c>
      <c r="H43" s="45"/>
      <c r="I43" s="45"/>
    </row>
    <row r="44" spans="1:9" s="21" customFormat="1" ht="25.5" customHeight="1" x14ac:dyDescent="0.25">
      <c r="A44" s="36" t="s">
        <v>95</v>
      </c>
      <c r="B44" s="27"/>
      <c r="C44" s="27"/>
      <c r="D44" s="40"/>
      <c r="E44" s="28">
        <f>E5+E21+E39</f>
        <v>28794.354330000002</v>
      </c>
      <c r="F44" s="28">
        <f t="shared" ref="F44:I44" si="5">F5+F21+F39</f>
        <v>9815.4597700000013</v>
      </c>
      <c r="G44" s="28">
        <f t="shared" si="5"/>
        <v>14587.25093</v>
      </c>
      <c r="H44" s="28">
        <f t="shared" si="5"/>
        <v>2515.3534599999998</v>
      </c>
      <c r="I44" s="28">
        <f t="shared" si="5"/>
        <v>1876.29017</v>
      </c>
    </row>
    <row r="45" spans="1:9" s="1" customFormat="1" x14ac:dyDescent="0.25"/>
    <row r="46" spans="1:9" s="1" customFormat="1" x14ac:dyDescent="0.25"/>
    <row r="47" spans="1:9" s="1" customFormat="1" x14ac:dyDescent="0.25"/>
    <row r="48" spans="1:9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</sheetData>
  <mergeCells count="11">
    <mergeCell ref="A1:I1"/>
    <mergeCell ref="A21:D21"/>
    <mergeCell ref="A39:D39"/>
    <mergeCell ref="A44:D44"/>
    <mergeCell ref="A5:D5"/>
    <mergeCell ref="A3:A4"/>
    <mergeCell ref="B3:B4"/>
    <mergeCell ref="C3:C4"/>
    <mergeCell ref="D3:D4"/>
    <mergeCell ref="F3:I3"/>
    <mergeCell ref="E3:E4"/>
  </mergeCells>
  <pageMargins left="0.15748031496062992" right="0.15748031496062992" top="0.15748031496062992" bottom="0.15748031496062992" header="0.15748031496062992" footer="0.15748031496062992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2022-02-21T06:16:02Z</dcterms:modified>
</cp:coreProperties>
</file>